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" windowWidth="14050" windowHeight="768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8" i="1" l="1"/>
  <c r="B30" i="1" s="1"/>
  <c r="G28" i="1"/>
  <c r="G30" i="1" s="1"/>
  <c r="F28" i="1"/>
  <c r="F30" i="1" s="1"/>
  <c r="D28" i="1"/>
  <c r="D30" i="1" s="1"/>
  <c r="C28" i="1"/>
  <c r="C30" i="1" s="1"/>
</calcChain>
</file>

<file path=xl/sharedStrings.xml><?xml version="1.0" encoding="utf-8"?>
<sst xmlns="http://schemas.openxmlformats.org/spreadsheetml/2006/main" count="47" uniqueCount="43">
  <si>
    <t>Argentina</t>
  </si>
  <si>
    <t>Belice</t>
  </si>
  <si>
    <t>-</t>
  </si>
  <si>
    <t>Bolivia</t>
  </si>
  <si>
    <t xml:space="preserve">                         -</t>
  </si>
  <si>
    <t>Chile</t>
  </si>
  <si>
    <t>Colombia</t>
  </si>
  <si>
    <t>Costa Rica</t>
  </si>
  <si>
    <t>Ecuador</t>
  </si>
  <si>
    <t>El Salvador</t>
  </si>
  <si>
    <t>España</t>
  </si>
  <si>
    <t>Guatemala</t>
  </si>
  <si>
    <t>Honduras</t>
  </si>
  <si>
    <t>México</t>
  </si>
  <si>
    <t>Nicaragua</t>
  </si>
  <si>
    <t>Panamá</t>
  </si>
  <si>
    <t>Paraguay</t>
  </si>
  <si>
    <t>Perú</t>
  </si>
  <si>
    <t>Rep. Dominicana</t>
  </si>
  <si>
    <t>Uruguay</t>
  </si>
  <si>
    <t>Venezuela</t>
  </si>
  <si>
    <t>Brasil</t>
  </si>
  <si>
    <t>País</t>
  </si>
  <si>
    <t>Misioneros Internacionales</t>
  </si>
  <si>
    <t>Total de Misioneros</t>
  </si>
  <si>
    <t>Número de países donde trabajan</t>
  </si>
  <si>
    <t>Número de intercesores</t>
  </si>
  <si>
    <t>Misioneros Transculturales / Misiones Domésticas</t>
  </si>
  <si>
    <t>Inversión Misionera (en dólares)</t>
  </si>
  <si>
    <t>Desconocido</t>
  </si>
  <si>
    <t>* El total de ésta estadística no va a coincidir como las demás categorías, dado que hay duplicación de países informados de parte de cada país.</t>
  </si>
  <si>
    <t>INFORME ESTADÍSTICO DE MEC</t>
  </si>
  <si>
    <t>83*</t>
  </si>
  <si>
    <t>No Relevado</t>
  </si>
  <si>
    <t>Estados Unidos</t>
  </si>
  <si>
    <t>n/a</t>
  </si>
  <si>
    <t>Cuba</t>
  </si>
  <si>
    <t>Comentario sobre Brasil: Las Ofrendas no incluye el sostenimiento de las iglesias directamente a sus misioneros enviados.</t>
  </si>
  <si>
    <t>Total 2015</t>
  </si>
  <si>
    <t>Aparte, se actualiza cada 3 años.  Entonces el número del 83 es del censo del 2012, hecho en 2013.  No se actualizara hasta 2018.</t>
  </si>
  <si>
    <t>Marzo 2017 (Período 2016)</t>
  </si>
  <si>
    <t>Total 2016</t>
  </si>
  <si>
    <t>Rojo: Estadísticas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</si>
</sst>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540A]* #,##0.00_ ;_-[$$-540A]* \-#,##0.00\ ;_-[$$-540A]* &quot;-&quot;??_ ;_-@_ "/>
    <numFmt numFmtId="165" formatCode="[$$-540A]#,##0.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Palatino Linotype"/>
      <family val="1"/>
    </font>
    <font>
      <sz val="10"/>
      <color theme="1"/>
      <name val="Palatino Linotype"/>
      <family val="1"/>
    </font>
    <font>
      <b/>
      <sz val="9"/>
      <color rgb="FFFFFFFF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color rgb="FFFF0000"/>
      <name val="Palatino Linotype"/>
      <family val="1"/>
    </font>
    <font>
      <b/>
      <sz val="20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rgb="FFE6EED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B3CC82"/>
      </left>
      <right/>
      <top style="medium">
        <color rgb="FFB3CC82"/>
      </top>
      <bottom style="medium">
        <color rgb="FFB3CC82"/>
      </bottom>
      <diagonal/>
    </border>
    <border>
      <left/>
      <right/>
      <top style="medium">
        <color rgb="FFB3CC82"/>
      </top>
      <bottom style="medium">
        <color rgb="FFB3CC82"/>
      </bottom>
      <diagonal/>
    </border>
    <border>
      <left/>
      <right style="medium">
        <color rgb="FFB3CC82"/>
      </right>
      <top style="medium">
        <color rgb="FFB3CC82"/>
      </top>
      <bottom style="medium">
        <color rgb="FFB3CC82"/>
      </bottom>
      <diagonal/>
    </border>
    <border>
      <left style="medium">
        <color rgb="FFB3CC82"/>
      </left>
      <right/>
      <top/>
      <bottom style="medium">
        <color rgb="FFB3CC82"/>
      </bottom>
      <diagonal/>
    </border>
    <border>
      <left/>
      <right/>
      <top/>
      <bottom style="medium">
        <color rgb="FFB3CC82"/>
      </bottom>
      <diagonal/>
    </border>
    <border>
      <left/>
      <right style="medium">
        <color rgb="FFB3CC82"/>
      </right>
      <top/>
      <bottom style="medium">
        <color rgb="FFB3CC82"/>
      </bottom>
      <diagonal/>
    </border>
    <border>
      <left style="medium">
        <color rgb="FFB3CC82"/>
      </left>
      <right/>
      <top style="medium">
        <color rgb="FFB3CC82"/>
      </top>
      <bottom/>
      <diagonal/>
    </border>
    <border>
      <left/>
      <right/>
      <top style="medium">
        <color rgb="FFB3CC82"/>
      </top>
      <bottom/>
      <diagonal/>
    </border>
    <border>
      <left/>
      <right style="medium">
        <color rgb="FFB3CC82"/>
      </right>
      <top style="medium">
        <color rgb="FFB3CC82"/>
      </top>
      <bottom/>
      <diagonal/>
    </border>
    <border>
      <left style="medium">
        <color rgb="FFB3CC82"/>
      </left>
      <right/>
      <top/>
      <bottom/>
      <diagonal/>
    </border>
    <border>
      <left/>
      <right style="medium">
        <color rgb="FFB3CC82"/>
      </right>
      <top/>
      <bottom/>
      <diagonal/>
    </border>
    <border>
      <left/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rgb="FFB3CC8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rgb="FFB3CC82"/>
      </right>
      <top style="medium">
        <color theme="6" tint="0.39994506668294322"/>
      </top>
      <bottom style="medium">
        <color theme="6" tint="0.39994506668294322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65" fontId="9" fillId="4" borderId="3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0" fontId="3" fillId="5" borderId="4" xfId="0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6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 vertical="top"/>
    </xf>
    <xf numFmtId="0" fontId="1" fillId="6" borderId="13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center" vertical="top"/>
    </xf>
    <xf numFmtId="3" fontId="2" fillId="6" borderId="12" xfId="0" applyNumberFormat="1" applyFont="1" applyFill="1" applyBorder="1" applyAlignment="1">
      <alignment horizontal="center" vertical="top"/>
    </xf>
    <xf numFmtId="0" fontId="11" fillId="6" borderId="12" xfId="0" applyFont="1" applyFill="1" applyBorder="1" applyAlignment="1">
      <alignment horizontal="center" vertical="top"/>
    </xf>
    <xf numFmtId="3" fontId="2" fillId="6" borderId="12" xfId="0" applyNumberFormat="1" applyFont="1" applyFill="1" applyBorder="1" applyAlignment="1">
      <alignment horizontal="right" vertical="top"/>
    </xf>
    <xf numFmtId="164" fontId="2" fillId="6" borderId="14" xfId="0" applyNumberFormat="1" applyFont="1" applyFill="1" applyBorder="1" applyAlignment="1">
      <alignment horizontal="right" vertical="top"/>
    </xf>
    <xf numFmtId="0" fontId="3" fillId="5" borderId="1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center" vertical="top"/>
    </xf>
    <xf numFmtId="3" fontId="3" fillId="5" borderId="0" xfId="0" applyNumberFormat="1" applyFont="1" applyFill="1" applyBorder="1" applyAlignment="1">
      <alignment horizontal="center" vertical="top"/>
    </xf>
    <xf numFmtId="0" fontId="12" fillId="5" borderId="0" xfId="0" applyFont="1" applyFill="1" applyBorder="1" applyAlignment="1">
      <alignment horizontal="center" vertical="top"/>
    </xf>
    <xf numFmtId="3" fontId="3" fillId="5" borderId="0" xfId="0" applyNumberFormat="1" applyFont="1" applyFill="1" applyBorder="1" applyAlignment="1">
      <alignment horizontal="right" vertical="top"/>
    </xf>
    <xf numFmtId="164" fontId="3" fillId="5" borderId="11" xfId="0" applyNumberFormat="1" applyFont="1" applyFill="1" applyBorder="1" applyAlignment="1">
      <alignment horizontal="right" vertical="top"/>
    </xf>
    <xf numFmtId="0" fontId="1" fillId="6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right" vertical="top"/>
    </xf>
    <xf numFmtId="164" fontId="4" fillId="5" borderId="6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top"/>
    </xf>
    <xf numFmtId="3" fontId="4" fillId="2" borderId="5" xfId="0" applyNumberFormat="1" applyFont="1" applyFill="1" applyBorder="1" applyAlignment="1">
      <alignment horizontal="right" vertical="top"/>
    </xf>
    <xf numFmtId="164" fontId="4" fillId="2" borderId="6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3" fontId="4" fillId="5" borderId="5" xfId="0" applyNumberFormat="1" applyFont="1" applyFill="1" applyBorder="1" applyAlignment="1">
      <alignment horizontal="right" vertical="top"/>
    </xf>
    <xf numFmtId="0" fontId="4" fillId="6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right"/>
    </xf>
    <xf numFmtId="164" fontId="4" fillId="6" borderId="9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 vertical="top"/>
    </xf>
    <xf numFmtId="0" fontId="4" fillId="6" borderId="5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right" vertical="top"/>
    </xf>
    <xf numFmtId="164" fontId="4" fillId="6" borderId="6" xfId="0" applyNumberFormat="1" applyFont="1" applyFill="1" applyBorder="1" applyAlignment="1">
      <alignment horizontal="right" vertical="top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right" vertical="top"/>
    </xf>
    <xf numFmtId="166" fontId="4" fillId="6" borderId="3" xfId="0" applyNumberFormat="1" applyFont="1" applyFill="1" applyBorder="1" applyAlignment="1">
      <alignment horizontal="right" vertical="top"/>
    </xf>
    <xf numFmtId="0" fontId="4" fillId="5" borderId="0" xfId="0" applyFont="1" applyFill="1" applyBorder="1" applyAlignment="1">
      <alignment horizontal="center" vertical="top"/>
    </xf>
    <xf numFmtId="3" fontId="4" fillId="5" borderId="0" xfId="0" applyNumberFormat="1" applyFont="1" applyFill="1" applyBorder="1" applyAlignment="1">
      <alignment horizontal="right" vertical="top"/>
    </xf>
    <xf numFmtId="164" fontId="4" fillId="5" borderId="11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3" fontId="4" fillId="6" borderId="5" xfId="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</xdr:col>
      <xdr:colOff>166255</xdr:colOff>
      <xdr:row>3</xdr:row>
      <xdr:rowOff>175260</xdr:rowOff>
    </xdr:to>
    <xdr:pic>
      <xdr:nvPicPr>
        <xdr:cNvPr id="4" name="3 Imagen" descr="LOGO MEC Iberoamérica chic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14325" y="0"/>
          <a:ext cx="111685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I23" sqref="I23"/>
    </sheetView>
  </sheetViews>
  <sheetFormatPr defaultColWidth="11.54296875" defaultRowHeight="14.5" x14ac:dyDescent="0.35"/>
  <cols>
    <col min="1" max="1" width="18.453125" customWidth="1"/>
    <col min="2" max="2" width="16.6328125" customWidth="1"/>
    <col min="3" max="3" width="23.08984375" customWidth="1"/>
    <col min="4" max="4" width="16.453125" customWidth="1"/>
    <col min="5" max="5" width="15.36328125" customWidth="1"/>
    <col min="6" max="6" width="15.6328125" customWidth="1"/>
    <col min="7" max="7" width="21" customWidth="1"/>
  </cols>
  <sheetData>
    <row r="1" spans="1:7" ht="29" x14ac:dyDescent="0.8">
      <c r="A1" s="67" t="s">
        <v>31</v>
      </c>
      <c r="B1" s="67"/>
      <c r="C1" s="67"/>
      <c r="D1" s="67"/>
      <c r="E1" s="67"/>
      <c r="F1" s="67"/>
      <c r="G1" s="67"/>
    </row>
    <row r="2" spans="1:7" ht="17" x14ac:dyDescent="0.45">
      <c r="A2" s="69" t="s">
        <v>40</v>
      </c>
      <c r="B2" s="69"/>
      <c r="C2" s="69"/>
      <c r="D2" s="69"/>
      <c r="E2" s="69"/>
      <c r="F2" s="69"/>
      <c r="G2" s="69"/>
    </row>
    <row r="3" spans="1:7" ht="15" x14ac:dyDescent="0.4">
      <c r="A3" s="65" t="s">
        <v>42</v>
      </c>
      <c r="B3" s="66"/>
      <c r="C3" s="66"/>
      <c r="D3" s="66"/>
      <c r="E3" s="66"/>
      <c r="F3" s="66"/>
      <c r="G3" s="66"/>
    </row>
    <row r="4" spans="1:7" ht="15.65" thickBot="1" x14ac:dyDescent="0.4">
      <c r="A4" s="65"/>
      <c r="B4" s="66"/>
      <c r="C4" s="66"/>
      <c r="D4" s="66"/>
      <c r="E4" s="66"/>
      <c r="F4" s="66"/>
      <c r="G4" s="66"/>
    </row>
    <row r="5" spans="1:7" ht="38.25" customHeight="1" thickBot="1" x14ac:dyDescent="0.4">
      <c r="A5" s="13" t="s">
        <v>22</v>
      </c>
      <c r="B5" s="6" t="s">
        <v>23</v>
      </c>
      <c r="C5" s="5" t="s">
        <v>27</v>
      </c>
      <c r="D5" s="6" t="s">
        <v>24</v>
      </c>
      <c r="E5" s="6" t="s">
        <v>25</v>
      </c>
      <c r="F5" s="6" t="s">
        <v>26</v>
      </c>
      <c r="G5" s="7" t="s">
        <v>28</v>
      </c>
    </row>
    <row r="6" spans="1:7" ht="15" thickBot="1" x14ac:dyDescent="0.35">
      <c r="A6" s="1" t="s">
        <v>0</v>
      </c>
      <c r="B6" s="43">
        <v>170</v>
      </c>
      <c r="C6" s="43">
        <v>8</v>
      </c>
      <c r="D6" s="44">
        <v>178</v>
      </c>
      <c r="E6" s="43">
        <v>43</v>
      </c>
      <c r="F6" s="45">
        <v>4000</v>
      </c>
      <c r="G6" s="46">
        <v>1880112.41</v>
      </c>
    </row>
    <row r="7" spans="1:7" ht="15" thickBot="1" x14ac:dyDescent="0.4">
      <c r="A7" s="2" t="s">
        <v>1</v>
      </c>
      <c r="B7" s="15">
        <v>0</v>
      </c>
      <c r="C7" s="15">
        <v>0</v>
      </c>
      <c r="D7" s="15">
        <v>0</v>
      </c>
      <c r="E7" s="15">
        <v>0</v>
      </c>
      <c r="F7" s="51">
        <v>0</v>
      </c>
      <c r="G7" s="17">
        <v>0</v>
      </c>
    </row>
    <row r="8" spans="1:7" ht="15" thickBot="1" x14ac:dyDescent="0.35">
      <c r="A8" s="3" t="s">
        <v>3</v>
      </c>
      <c r="B8" s="40">
        <v>20</v>
      </c>
      <c r="C8" s="40" t="s">
        <v>4</v>
      </c>
      <c r="D8" s="40">
        <v>20</v>
      </c>
      <c r="E8" s="40">
        <v>11</v>
      </c>
      <c r="F8" s="41">
        <v>10000</v>
      </c>
      <c r="G8" s="42">
        <v>187183</v>
      </c>
    </row>
    <row r="9" spans="1:7" ht="15" thickBot="1" x14ac:dyDescent="0.4">
      <c r="A9" s="2" t="s">
        <v>5</v>
      </c>
      <c r="B9" s="15">
        <v>32</v>
      </c>
      <c r="C9" s="15">
        <v>0</v>
      </c>
      <c r="D9" s="15">
        <v>32</v>
      </c>
      <c r="E9" s="15">
        <v>7</v>
      </c>
      <c r="F9" s="16">
        <v>1500</v>
      </c>
      <c r="G9" s="17">
        <v>230000</v>
      </c>
    </row>
    <row r="10" spans="1:7" ht="15" thickBot="1" x14ac:dyDescent="0.4">
      <c r="A10" s="3" t="s">
        <v>6</v>
      </c>
      <c r="B10" s="40">
        <v>20</v>
      </c>
      <c r="C10" s="40">
        <v>19</v>
      </c>
      <c r="D10" s="40">
        <v>39</v>
      </c>
      <c r="E10" s="40">
        <v>11</v>
      </c>
      <c r="F10" s="47">
        <v>6500</v>
      </c>
      <c r="G10" s="42">
        <v>238980</v>
      </c>
    </row>
    <row r="11" spans="1:7" ht="15" thickBot="1" x14ac:dyDescent="0.4">
      <c r="A11" s="2" t="s">
        <v>7</v>
      </c>
      <c r="B11" s="15">
        <v>41</v>
      </c>
      <c r="C11" s="15">
        <v>4</v>
      </c>
      <c r="D11" s="15">
        <v>45</v>
      </c>
      <c r="E11" s="15">
        <v>13</v>
      </c>
      <c r="F11" s="51">
        <v>3000</v>
      </c>
      <c r="G11" s="17">
        <v>299270</v>
      </c>
    </row>
    <row r="12" spans="1:7" ht="15" thickBot="1" x14ac:dyDescent="0.35">
      <c r="A12" s="18" t="s">
        <v>36</v>
      </c>
      <c r="B12" s="37">
        <v>14</v>
      </c>
      <c r="C12" s="37">
        <v>0</v>
      </c>
      <c r="D12" s="37">
        <v>14</v>
      </c>
      <c r="E12" s="37">
        <v>3</v>
      </c>
      <c r="F12" s="38">
        <v>300</v>
      </c>
      <c r="G12" s="39">
        <v>40000</v>
      </c>
    </row>
    <row r="13" spans="1:7" ht="15" thickBot="1" x14ac:dyDescent="0.4">
      <c r="A13" s="19" t="s">
        <v>8</v>
      </c>
      <c r="B13" s="52">
        <v>11</v>
      </c>
      <c r="C13" s="52">
        <v>4</v>
      </c>
      <c r="D13" s="52">
        <v>15</v>
      </c>
      <c r="E13" s="52">
        <v>6</v>
      </c>
      <c r="F13" s="53">
        <v>1000</v>
      </c>
      <c r="G13" s="54">
        <v>69247.8</v>
      </c>
    </row>
    <row r="14" spans="1:7" ht="15" thickBot="1" x14ac:dyDescent="0.4">
      <c r="A14" s="20" t="s">
        <v>9</v>
      </c>
      <c r="B14" s="37">
        <v>132</v>
      </c>
      <c r="C14" s="37">
        <v>0</v>
      </c>
      <c r="D14" s="37">
        <v>132</v>
      </c>
      <c r="E14" s="37">
        <v>27</v>
      </c>
      <c r="F14" s="47">
        <v>8815</v>
      </c>
      <c r="G14" s="39">
        <v>654615</v>
      </c>
    </row>
    <row r="15" spans="1:7" ht="16.5" customHeight="1" x14ac:dyDescent="0.35">
      <c r="A15" s="21" t="s">
        <v>10</v>
      </c>
      <c r="B15" s="48">
        <v>12</v>
      </c>
      <c r="C15" s="48" t="s">
        <v>2</v>
      </c>
      <c r="D15" s="48">
        <v>12</v>
      </c>
      <c r="E15" s="48">
        <v>6</v>
      </c>
      <c r="F15" s="49" t="s">
        <v>29</v>
      </c>
      <c r="G15" s="50">
        <v>332000</v>
      </c>
    </row>
    <row r="16" spans="1:7" ht="16.5" customHeight="1" x14ac:dyDescent="0.35">
      <c r="A16" s="36" t="s">
        <v>34</v>
      </c>
      <c r="B16" s="61">
        <v>40</v>
      </c>
      <c r="C16" s="61" t="s">
        <v>35</v>
      </c>
      <c r="D16" s="61">
        <v>40</v>
      </c>
      <c r="E16" s="61">
        <v>15</v>
      </c>
      <c r="F16" s="62" t="s">
        <v>35</v>
      </c>
      <c r="G16" s="63">
        <v>3251426</v>
      </c>
    </row>
    <row r="17" spans="1:7" ht="15" thickBot="1" x14ac:dyDescent="0.4">
      <c r="A17" s="4" t="s">
        <v>11</v>
      </c>
      <c r="B17" s="15">
        <v>24</v>
      </c>
      <c r="C17" s="15">
        <v>8</v>
      </c>
      <c r="D17" s="15">
        <v>32</v>
      </c>
      <c r="E17" s="15">
        <v>6</v>
      </c>
      <c r="F17" s="16">
        <v>3800</v>
      </c>
      <c r="G17" s="17">
        <v>195490</v>
      </c>
    </row>
    <row r="18" spans="1:7" ht="15" thickBot="1" x14ac:dyDescent="0.4">
      <c r="A18" s="3" t="s">
        <v>12</v>
      </c>
      <c r="B18" s="40">
        <v>32</v>
      </c>
      <c r="C18" s="40">
        <v>8</v>
      </c>
      <c r="D18" s="40">
        <v>40</v>
      </c>
      <c r="E18" s="40">
        <v>7</v>
      </c>
      <c r="F18" s="41">
        <v>7000</v>
      </c>
      <c r="G18" s="42">
        <v>120370.55</v>
      </c>
    </row>
    <row r="19" spans="1:7" ht="15" thickBot="1" x14ac:dyDescent="0.4">
      <c r="A19" s="4" t="s">
        <v>13</v>
      </c>
      <c r="B19" s="15">
        <v>79</v>
      </c>
      <c r="C19" s="15">
        <v>430</v>
      </c>
      <c r="D19" s="15">
        <v>509</v>
      </c>
      <c r="E19" s="15">
        <v>30</v>
      </c>
      <c r="F19" s="16">
        <v>11500</v>
      </c>
      <c r="G19" s="17">
        <v>512820</v>
      </c>
    </row>
    <row r="20" spans="1:7" ht="15" thickBot="1" x14ac:dyDescent="0.4">
      <c r="A20" s="3" t="s">
        <v>14</v>
      </c>
      <c r="B20" s="40">
        <v>11</v>
      </c>
      <c r="C20" s="40">
        <v>3</v>
      </c>
      <c r="D20" s="40">
        <v>14</v>
      </c>
      <c r="E20" s="40">
        <v>8</v>
      </c>
      <c r="F20" s="41">
        <v>2150</v>
      </c>
      <c r="G20" s="42">
        <v>147046.79</v>
      </c>
    </row>
    <row r="21" spans="1:7" ht="15" thickBot="1" x14ac:dyDescent="0.4">
      <c r="A21" s="4" t="s">
        <v>15</v>
      </c>
      <c r="B21" s="15">
        <v>17</v>
      </c>
      <c r="C21" s="15">
        <v>12</v>
      </c>
      <c r="D21" s="15">
        <v>29</v>
      </c>
      <c r="E21" s="15">
        <v>7</v>
      </c>
      <c r="F21" s="16">
        <v>6000</v>
      </c>
      <c r="G21" s="17">
        <v>230596.94</v>
      </c>
    </row>
    <row r="22" spans="1:7" ht="15" thickBot="1" x14ac:dyDescent="0.4">
      <c r="A22" s="3" t="s">
        <v>16</v>
      </c>
      <c r="B22" s="40">
        <v>8</v>
      </c>
      <c r="C22" s="40">
        <v>0</v>
      </c>
      <c r="D22" s="40">
        <v>8</v>
      </c>
      <c r="E22" s="40">
        <v>5</v>
      </c>
      <c r="F22" s="41">
        <v>247</v>
      </c>
      <c r="G22" s="42">
        <v>57686</v>
      </c>
    </row>
    <row r="23" spans="1:7" ht="15" thickBot="1" x14ac:dyDescent="0.4">
      <c r="A23" s="4" t="s">
        <v>17</v>
      </c>
      <c r="B23" s="15">
        <v>25</v>
      </c>
      <c r="C23" s="15">
        <v>1</v>
      </c>
      <c r="D23" s="15">
        <v>26</v>
      </c>
      <c r="E23" s="15">
        <v>11</v>
      </c>
      <c r="F23" s="16">
        <v>2500</v>
      </c>
      <c r="G23" s="17">
        <v>116415.91</v>
      </c>
    </row>
    <row r="24" spans="1:7" ht="15" thickBot="1" x14ac:dyDescent="0.4">
      <c r="A24" s="20" t="s">
        <v>18</v>
      </c>
      <c r="B24" s="37">
        <v>4</v>
      </c>
      <c r="C24" s="37">
        <v>0</v>
      </c>
      <c r="D24" s="37">
        <v>4</v>
      </c>
      <c r="E24" s="37">
        <v>2</v>
      </c>
      <c r="F24" s="47">
        <v>3668</v>
      </c>
      <c r="G24" s="39">
        <v>37158</v>
      </c>
    </row>
    <row r="25" spans="1:7" ht="15" thickBot="1" x14ac:dyDescent="0.4">
      <c r="A25" s="19" t="s">
        <v>19</v>
      </c>
      <c r="B25" s="52">
        <v>13</v>
      </c>
      <c r="C25" s="52">
        <v>0</v>
      </c>
      <c r="D25" s="52">
        <v>13</v>
      </c>
      <c r="E25" s="52">
        <v>9</v>
      </c>
      <c r="F25" s="64">
        <v>600</v>
      </c>
      <c r="G25" s="54">
        <v>192122</v>
      </c>
    </row>
    <row r="26" spans="1:7" ht="15" thickBot="1" x14ac:dyDescent="0.4">
      <c r="A26" s="22" t="s">
        <v>20</v>
      </c>
      <c r="B26" s="58">
        <v>67</v>
      </c>
      <c r="C26" s="58">
        <v>18</v>
      </c>
      <c r="D26" s="58">
        <v>85</v>
      </c>
      <c r="E26" s="58">
        <v>29</v>
      </c>
      <c r="F26" s="59">
        <v>15137</v>
      </c>
      <c r="G26" s="60">
        <v>211076.55</v>
      </c>
    </row>
    <row r="27" spans="1:7" ht="15" thickBot="1" x14ac:dyDescent="0.4">
      <c r="A27" s="23" t="s">
        <v>38</v>
      </c>
      <c r="B27" s="24">
        <v>674</v>
      </c>
      <c r="C27" s="24">
        <v>541</v>
      </c>
      <c r="D27" s="25">
        <v>1215</v>
      </c>
      <c r="E27" s="26" t="s">
        <v>32</v>
      </c>
      <c r="F27" s="27">
        <v>76615</v>
      </c>
      <c r="G27" s="28">
        <v>8444665.6400000006</v>
      </c>
    </row>
    <row r="28" spans="1:7" ht="15" thickBot="1" x14ac:dyDescent="0.4">
      <c r="A28" s="29" t="s">
        <v>41</v>
      </c>
      <c r="B28" s="30">
        <f>SUM(B6:B26)</f>
        <v>772</v>
      </c>
      <c r="C28" s="30">
        <f>SUM(C6:C26)</f>
        <v>515</v>
      </c>
      <c r="D28" s="31">
        <f>SUM(D6:D26)</f>
        <v>1287</v>
      </c>
      <c r="E28" s="32" t="s">
        <v>32</v>
      </c>
      <c r="F28" s="33">
        <f>SUM(F6:F26)</f>
        <v>87717</v>
      </c>
      <c r="G28" s="34">
        <f>SUM(G6:G26)</f>
        <v>9003616.9500000011</v>
      </c>
    </row>
    <row r="29" spans="1:7" ht="15" thickBot="1" x14ac:dyDescent="0.4">
      <c r="A29" s="35" t="s">
        <v>21</v>
      </c>
      <c r="B29" s="55">
        <v>774</v>
      </c>
      <c r="C29" s="55">
        <v>408</v>
      </c>
      <c r="D29" s="55">
        <v>1182</v>
      </c>
      <c r="E29" s="55">
        <v>50</v>
      </c>
      <c r="F29" s="56" t="s">
        <v>33</v>
      </c>
      <c r="G29" s="57">
        <v>0</v>
      </c>
    </row>
    <row r="30" spans="1:7" ht="24.75" customHeight="1" thickBot="1" x14ac:dyDescent="0.4">
      <c r="A30" s="11" t="s">
        <v>41</v>
      </c>
      <c r="B30" s="8">
        <f>B28+B29</f>
        <v>1546</v>
      </c>
      <c r="C30" s="8">
        <f>C28+C29</f>
        <v>923</v>
      </c>
      <c r="D30" s="9">
        <f>D28+D29</f>
        <v>2469</v>
      </c>
      <c r="E30" s="8" t="s">
        <v>32</v>
      </c>
      <c r="F30" s="10">
        <f>F28</f>
        <v>87717</v>
      </c>
      <c r="G30" s="12">
        <f>G28+G29</f>
        <v>9003616.9500000011</v>
      </c>
    </row>
    <row r="32" spans="1:7" x14ac:dyDescent="0.35">
      <c r="A32" s="68" t="s">
        <v>30</v>
      </c>
      <c r="B32" s="68"/>
      <c r="C32" s="68"/>
      <c r="D32" s="68"/>
      <c r="E32" s="68"/>
      <c r="F32" s="68"/>
      <c r="G32" s="68"/>
    </row>
    <row r="33" spans="1:7" x14ac:dyDescent="0.35">
      <c r="A33" s="68" t="s">
        <v>39</v>
      </c>
      <c r="B33" s="68"/>
      <c r="C33" s="68"/>
      <c r="D33" s="68"/>
      <c r="E33" s="68"/>
      <c r="F33" s="68"/>
      <c r="G33" s="68"/>
    </row>
    <row r="34" spans="1:7" x14ac:dyDescent="0.35">
      <c r="D34" s="14" t="s">
        <v>37</v>
      </c>
    </row>
  </sheetData>
  <mergeCells count="6">
    <mergeCell ref="A4:G4"/>
    <mergeCell ref="A1:G1"/>
    <mergeCell ref="A32:G32"/>
    <mergeCell ref="A33:G33"/>
    <mergeCell ref="A2:G2"/>
    <mergeCell ref="A3:G3"/>
  </mergeCells>
  <pageMargins left="0.70866141732283472" right="0.70866141732283472" top="0.15748031496062992" bottom="0.15748031496062992" header="0" footer="0"/>
  <pageSetup paperSize="9" orientation="landscape" r:id="rId1"/>
  <ignoredErrors>
    <ignoredError sqref="D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42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42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AsistenteDNM</dc:creator>
  <cp:lastModifiedBy>Brad Walz</cp:lastModifiedBy>
  <cp:lastPrinted>2016-02-24T22:58:08Z</cp:lastPrinted>
  <dcterms:created xsi:type="dcterms:W3CDTF">2012-04-20T13:28:50Z</dcterms:created>
  <dcterms:modified xsi:type="dcterms:W3CDTF">2017-04-13T14:43:34Z</dcterms:modified>
</cp:coreProperties>
</file>